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" i="1" l="1"/>
  <c r="H7" i="1" s="1"/>
  <c r="G5" i="1"/>
  <c r="H4" i="2"/>
  <c r="H5" i="2"/>
  <c r="H6" i="2"/>
  <c r="H7" i="2"/>
  <c r="H3" i="2"/>
  <c r="G8" i="2"/>
  <c r="F8" i="2"/>
  <c r="E8" i="2"/>
  <c r="D8" i="2"/>
  <c r="C8" i="2"/>
  <c r="H8" i="2" s="1"/>
  <c r="D8" i="1"/>
  <c r="F8" i="1"/>
  <c r="E8" i="1"/>
  <c r="H4" i="1"/>
  <c r="G4" i="1"/>
  <c r="G6" i="1"/>
  <c r="H6" i="1" s="1"/>
  <c r="G3" i="1"/>
  <c r="H3" i="1" s="1"/>
  <c r="G8" i="1" l="1"/>
  <c r="H5" i="1"/>
  <c r="H8" i="1" s="1"/>
</calcChain>
</file>

<file path=xl/sharedStrings.xml><?xml version="1.0" encoding="utf-8"?>
<sst xmlns="http://schemas.openxmlformats.org/spreadsheetml/2006/main" count="31" uniqueCount="25">
  <si>
    <t>Salarie Bailout</t>
  </si>
  <si>
    <t>Excess Crude Account</t>
  </si>
  <si>
    <t>Commercial Agric Credit Scheme</t>
  </si>
  <si>
    <t>Budget Support Facility</t>
  </si>
  <si>
    <t>DEBT STOCK AS AT 31 DEC 2019</t>
  </si>
  <si>
    <t>MONTHTLY DEDUCTION</t>
  </si>
  <si>
    <t>NAME OF THE LOANS</t>
  </si>
  <si>
    <t>S/NO</t>
  </si>
  <si>
    <t>TOTAL</t>
  </si>
  <si>
    <t>AMOUNT RECEIVED</t>
  </si>
  <si>
    <t>Accelareted Agric Develo Scheme</t>
  </si>
  <si>
    <t>JAN</t>
  </si>
  <si>
    <t>FEB</t>
  </si>
  <si>
    <t>MARCH</t>
  </si>
  <si>
    <t>APRIL</t>
  </si>
  <si>
    <t>MAY</t>
  </si>
  <si>
    <t>MONTHTLY DEDUCTION JAN TO MAY 2020</t>
  </si>
  <si>
    <t>Accelareted Agric Dev Scheme</t>
  </si>
  <si>
    <t>LOANS</t>
  </si>
  <si>
    <t>DATE RECEIVED</t>
  </si>
  <si>
    <t>25/10/2019</t>
  </si>
  <si>
    <t>20/10.2019</t>
  </si>
  <si>
    <t>DEBT PROFILE AS AT DECEMBER, 2020</t>
  </si>
  <si>
    <t>DEDUCTION FROM JAN TO DEC, 2020</t>
  </si>
  <si>
    <t>DEBT STOCK AS AT DEC.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</si>
</sst>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164" fontId="5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2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4" fontId="3" fillId="0" borderId="1" xfId="1" applyFont="1" applyBorder="1"/>
    <xf numFmtId="164" fontId="3" fillId="0" borderId="1" xfId="0" applyNumberFormat="1" applyFont="1" applyBorder="1"/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workbookViewId="0">
      <selection activeCell="G11" sqref="G11"/>
    </sheetView>
  </sheetViews>
  <sheetFormatPr defaultRowHeight="15" x14ac:dyDescent="0.25"/>
  <cols>
    <col min="1" max="1" width="6.85546875" customWidth="1"/>
    <col min="2" max="2" width="31.5703125" customWidth="1"/>
    <col min="3" max="3" width="13" customWidth="1"/>
    <col min="4" max="4" width="19.28515625" customWidth="1"/>
    <col min="5" max="5" width="16.42578125" customWidth="1"/>
    <col min="6" max="6" width="19.28515625" customWidth="1"/>
    <col min="7" max="7" width="18.7109375" bestFit="1" customWidth="1"/>
    <col min="8" max="8" width="19.5703125" customWidth="1"/>
  </cols>
  <sheetData>
    <row r="1" spans="1:8" ht="21" x14ac:dyDescent="0.35">
      <c r="A1" s="18" t="s">
        <v>22</v>
      </c>
      <c r="B1" s="18"/>
      <c r="C1" s="18"/>
      <c r="D1" s="18"/>
      <c r="E1" s="18"/>
      <c r="F1" s="18"/>
      <c r="G1" s="18"/>
      <c r="H1" s="18"/>
    </row>
    <row r="2" spans="1:8" ht="67.5" customHeight="1" x14ac:dyDescent="0.3">
      <c r="A2" s="2" t="s">
        <v>7</v>
      </c>
      <c r="B2" s="2" t="s">
        <v>6</v>
      </c>
      <c r="C2" s="3" t="s">
        <v>19</v>
      </c>
      <c r="D2" s="3" t="s">
        <v>9</v>
      </c>
      <c r="E2" s="3" t="s">
        <v>5</v>
      </c>
      <c r="F2" s="3" t="s">
        <v>4</v>
      </c>
      <c r="G2" s="3" t="s">
        <v>23</v>
      </c>
      <c r="H2" s="3" t="s">
        <v>24</v>
      </c>
    </row>
    <row r="3" spans="1:8" ht="15.75" x14ac:dyDescent="0.25">
      <c r="A3" s="4">
        <v>1</v>
      </c>
      <c r="B3" s="5" t="s">
        <v>0</v>
      </c>
      <c r="C3" s="14">
        <v>42256</v>
      </c>
      <c r="D3" s="6">
        <v>7080460000</v>
      </c>
      <c r="E3" s="6">
        <v>63704736.409999996</v>
      </c>
      <c r="F3" s="6">
        <v>6546499828.0699997</v>
      </c>
      <c r="G3" s="7">
        <f>E3*5</f>
        <v>318523682.04999995</v>
      </c>
      <c r="H3" s="7">
        <f>F3-G3</f>
        <v>6227976146.0199995</v>
      </c>
    </row>
    <row r="4" spans="1:8" ht="15.75" x14ac:dyDescent="0.25">
      <c r="A4" s="4">
        <v>2</v>
      </c>
      <c r="B4" s="5" t="s">
        <v>1</v>
      </c>
      <c r="C4" s="14">
        <v>42046</v>
      </c>
      <c r="D4" s="6">
        <v>10000000000</v>
      </c>
      <c r="E4" s="6">
        <v>89972595.590000004</v>
      </c>
      <c r="F4" s="6">
        <v>9212004284.3999996</v>
      </c>
      <c r="G4" s="7">
        <f t="shared" ref="G4:G6" si="0">E4*5</f>
        <v>449862977.95000005</v>
      </c>
      <c r="H4" s="7">
        <f t="shared" ref="H4:H7" si="1">F4-G4</f>
        <v>8762141306.4499989</v>
      </c>
    </row>
    <row r="5" spans="1:8" ht="15.75" x14ac:dyDescent="0.25">
      <c r="A5" s="4">
        <v>3</v>
      </c>
      <c r="B5" s="5" t="s">
        <v>2</v>
      </c>
      <c r="C5" s="14">
        <v>42006</v>
      </c>
      <c r="D5" s="6">
        <v>5000000000</v>
      </c>
      <c r="E5" s="6">
        <v>110562108.31</v>
      </c>
      <c r="F5" s="6">
        <v>1486217080.5599999</v>
      </c>
      <c r="G5" s="7">
        <f>E5*8</f>
        <v>884496866.48000002</v>
      </c>
      <c r="H5" s="7">
        <f t="shared" si="1"/>
        <v>601720214.07999992</v>
      </c>
    </row>
    <row r="6" spans="1:8" ht="15.75" x14ac:dyDescent="0.25">
      <c r="A6" s="4">
        <v>4</v>
      </c>
      <c r="B6" s="5" t="s">
        <v>3</v>
      </c>
      <c r="C6" s="14" t="s">
        <v>20</v>
      </c>
      <c r="D6" s="6">
        <v>17569000000</v>
      </c>
      <c r="E6" s="6">
        <v>152567179.41</v>
      </c>
      <c r="F6" s="6">
        <v>17530396945.330002</v>
      </c>
      <c r="G6" s="7">
        <f t="shared" si="0"/>
        <v>762835897.04999995</v>
      </c>
      <c r="H6" s="7">
        <f t="shared" si="1"/>
        <v>16767561048.280003</v>
      </c>
    </row>
    <row r="7" spans="1:8" ht="15.75" x14ac:dyDescent="0.25">
      <c r="A7" s="4">
        <v>5</v>
      </c>
      <c r="B7" s="5" t="s">
        <v>10</v>
      </c>
      <c r="C7" s="15" t="s">
        <v>21</v>
      </c>
      <c r="D7" s="6">
        <v>1500000000</v>
      </c>
      <c r="E7" s="6">
        <v>37327563.560000002</v>
      </c>
      <c r="F7" s="6">
        <v>1089925746.8399999</v>
      </c>
      <c r="G7" s="7">
        <f>E7*12</f>
        <v>447930762.72000003</v>
      </c>
      <c r="H7" s="7">
        <f t="shared" si="1"/>
        <v>641994984.11999989</v>
      </c>
    </row>
    <row r="8" spans="1:8" ht="15.75" x14ac:dyDescent="0.25">
      <c r="A8" s="8"/>
      <c r="B8" s="9" t="s">
        <v>8</v>
      </c>
      <c r="C8" s="9"/>
      <c r="D8" s="10">
        <f>SUM(D3:D7)</f>
        <v>41149460000</v>
      </c>
      <c r="E8" s="16">
        <f>SUM(E3:E7)</f>
        <v>454134183.28000003</v>
      </c>
      <c r="F8" s="16">
        <f>SUM(F3:F7)</f>
        <v>35865043885.199997</v>
      </c>
      <c r="G8" s="17">
        <f>SUM(G3:G7)</f>
        <v>2863650186.25</v>
      </c>
      <c r="H8" s="17">
        <f>SUM(H3:H7)</f>
        <v>33001393698.950001</v>
      </c>
    </row>
    <row r="18" spans="2:32" x14ac:dyDescent="0.2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0" spans="2:32" x14ac:dyDescent="0.25">
      <c r="B20" s="1"/>
      <c r="C20" s="1"/>
    </row>
  </sheetData>
  <mergeCells count="1">
    <mergeCell ref="A1:H1"/>
  </mergeCells>
  <pageMargins left="0.7" right="0.7" top="0.75" bottom="0.75" header="0.3" footer="0.3"/>
  <pageSetup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16" sqref="E16"/>
    </sheetView>
  </sheetViews>
  <sheetFormatPr defaultRowHeight="15" x14ac:dyDescent="0.25"/>
  <cols>
    <col min="1" max="1" width="5.140625" customWidth="1"/>
    <col min="2" max="2" width="30.7109375" customWidth="1"/>
    <col min="3" max="3" width="16.5703125" customWidth="1"/>
    <col min="4" max="4" width="16.42578125" customWidth="1"/>
    <col min="5" max="5" width="17" customWidth="1"/>
    <col min="6" max="6" width="16.85546875" customWidth="1"/>
    <col min="7" max="7" width="17" customWidth="1"/>
    <col min="8" max="8" width="16.42578125" customWidth="1"/>
  </cols>
  <sheetData>
    <row r="1" spans="1:8" ht="18.75" x14ac:dyDescent="0.3">
      <c r="A1" s="19" t="s">
        <v>16</v>
      </c>
      <c r="B1" s="19"/>
      <c r="C1" s="19"/>
      <c r="D1" s="19"/>
      <c r="E1" s="19"/>
      <c r="F1" s="19"/>
      <c r="G1" s="19"/>
    </row>
    <row r="2" spans="1:8" x14ac:dyDescent="0.25">
      <c r="A2" s="8"/>
      <c r="B2" s="13" t="s">
        <v>18</v>
      </c>
      <c r="C2" s="13" t="s">
        <v>11</v>
      </c>
      <c r="D2" s="13" t="s">
        <v>12</v>
      </c>
      <c r="E2" s="13" t="s">
        <v>13</v>
      </c>
      <c r="F2" s="13" t="s">
        <v>14</v>
      </c>
      <c r="G2" s="13" t="s">
        <v>15</v>
      </c>
      <c r="H2" s="13" t="s">
        <v>8</v>
      </c>
    </row>
    <row r="3" spans="1:8" ht="15.75" x14ac:dyDescent="0.25">
      <c r="A3" s="4">
        <v>1</v>
      </c>
      <c r="B3" s="5" t="s">
        <v>0</v>
      </c>
      <c r="C3" s="6">
        <v>63704736.409999996</v>
      </c>
      <c r="D3" s="6">
        <v>63704736.409999996</v>
      </c>
      <c r="E3" s="6">
        <v>63704736.409999996</v>
      </c>
      <c r="F3" s="6">
        <v>63704736.409999996</v>
      </c>
      <c r="G3" s="6">
        <v>63704736.409999996</v>
      </c>
      <c r="H3" s="12">
        <f>SUM(C3:G3)</f>
        <v>318523682.04999995</v>
      </c>
    </row>
    <row r="4" spans="1:8" ht="15.75" x14ac:dyDescent="0.25">
      <c r="A4" s="4">
        <v>2</v>
      </c>
      <c r="B4" s="5" t="s">
        <v>1</v>
      </c>
      <c r="C4" s="6">
        <v>89972595.590000004</v>
      </c>
      <c r="D4" s="6">
        <v>89972595.590000004</v>
      </c>
      <c r="E4" s="6">
        <v>89972595.590000004</v>
      </c>
      <c r="F4" s="6">
        <v>89972595.590000004</v>
      </c>
      <c r="G4" s="6">
        <v>89972595.590000004</v>
      </c>
      <c r="H4" s="12">
        <f t="shared" ref="H4:H8" si="0">SUM(C4:G4)</f>
        <v>449862977.95000005</v>
      </c>
    </row>
    <row r="5" spans="1:8" ht="15.75" x14ac:dyDescent="0.25">
      <c r="A5" s="4">
        <v>3</v>
      </c>
      <c r="B5" s="5" t="s">
        <v>2</v>
      </c>
      <c r="C5" s="6">
        <v>110562108.31</v>
      </c>
      <c r="D5" s="6">
        <v>110562108.31</v>
      </c>
      <c r="E5" s="6">
        <v>110562108.31</v>
      </c>
      <c r="F5" s="6">
        <v>110562108.31</v>
      </c>
      <c r="G5" s="6">
        <v>110562108.31</v>
      </c>
      <c r="H5" s="12">
        <f t="shared" si="0"/>
        <v>552810541.54999995</v>
      </c>
    </row>
    <row r="6" spans="1:8" ht="15.75" x14ac:dyDescent="0.25">
      <c r="A6" s="4">
        <v>4</v>
      </c>
      <c r="B6" s="5" t="s">
        <v>3</v>
      </c>
      <c r="C6" s="6">
        <v>152567179.41</v>
      </c>
      <c r="D6" s="6">
        <v>152567179.41</v>
      </c>
      <c r="E6" s="6">
        <v>152567179.41</v>
      </c>
      <c r="F6" s="6">
        <v>152567179.41</v>
      </c>
      <c r="G6" s="6">
        <v>152567179.41</v>
      </c>
      <c r="H6" s="12">
        <f t="shared" si="0"/>
        <v>762835897.04999995</v>
      </c>
    </row>
    <row r="7" spans="1:8" ht="15.75" x14ac:dyDescent="0.25">
      <c r="A7" s="4">
        <v>5</v>
      </c>
      <c r="B7" s="5" t="s">
        <v>17</v>
      </c>
      <c r="C7" s="6">
        <v>37327563.560000002</v>
      </c>
      <c r="D7" s="6">
        <v>37327563.560000002</v>
      </c>
      <c r="E7" s="6">
        <v>37327563.560000002</v>
      </c>
      <c r="F7" s="6">
        <v>37327563.560000002</v>
      </c>
      <c r="G7" s="6">
        <v>37327563.560000002</v>
      </c>
      <c r="H7" s="12">
        <f t="shared" si="0"/>
        <v>186637817.80000001</v>
      </c>
    </row>
    <row r="8" spans="1:8" x14ac:dyDescent="0.25">
      <c r="A8" s="8"/>
      <c r="B8" s="13" t="s">
        <v>8</v>
      </c>
      <c r="C8" s="11">
        <f>SUM(C3:C7)</f>
        <v>454134183.28000003</v>
      </c>
      <c r="D8" s="11">
        <f>SUM(D3:D7)</f>
        <v>454134183.28000003</v>
      </c>
      <c r="E8" s="11">
        <f>SUM(E3:E7)</f>
        <v>454134183.28000003</v>
      </c>
      <c r="F8" s="11">
        <f>SUM(F3:F7)</f>
        <v>454134183.28000003</v>
      </c>
      <c r="G8" s="11">
        <f>SUM(G3:G7)</f>
        <v>454134183.28000003</v>
      </c>
      <c r="H8" s="11">
        <f t="shared" si="0"/>
        <v>2270670916.4000001</v>
      </c>
    </row>
  </sheetData>
  <mergeCells count="1">
    <mergeCell ref="A1:G1"/>
  </mergeCells>
  <pageMargins left="0.7" right="0.7" top="0.75" bottom="0.75" header="0.3" footer="0.3"/>
  <pageSetup scale="8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Abdurahaman A Fakai</dc:creator>
  <cp:lastModifiedBy>HP</cp:lastModifiedBy>
  <cp:lastPrinted>2020-09-16T10:47:12Z</cp:lastPrinted>
  <dcterms:created xsi:type="dcterms:W3CDTF">2020-05-20T10:14:08Z</dcterms:created>
  <dcterms:modified xsi:type="dcterms:W3CDTF">2020-12-23T14:59:35Z</dcterms:modified>
</cp:coreProperties>
</file>